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Mi unidad\1 COORD CALIDAD Y GESTIÓN HUMANA\1 CALIDAD\SGC DOCUMENTACIÓN ORIGINAL\7. Ejecucion de Recursos\4. Formatos\"/>
    </mc:Choice>
  </mc:AlternateContent>
  <xr:revisionPtr revIDLastSave="0" documentId="8_{55510895-9FB4-451B-A567-97B7FC466ED7}" xr6:coauthVersionLast="47" xr6:coauthVersionMax="47" xr10:uidLastSave="{00000000-0000-0000-0000-000000000000}"/>
  <bookViews>
    <workbookView xWindow="760" yWindow="600" windowWidth="17830" windowHeight="10200" xr2:uid="{00000000-000D-0000-FFFF-FFFF00000000}"/>
  </bookViews>
  <sheets>
    <sheet name="ER-FO-31" sheetId="1" r:id="rId1"/>
    <sheet name="Hoja1" sheetId="2" state="hidden" r:id="rId2"/>
    <sheet name="Hoja2" sheetId="3" state="hidden" r:id="rId3"/>
  </sheets>
  <definedNames>
    <definedName name="Asistencia">Hoja2!$H$2:$H$8</definedName>
    <definedName name="Cierre">Hoja2!$G$2</definedName>
    <definedName name="Generación">Hoja2!$G$2</definedName>
    <definedName name="Merc">Hoja2!$C$9</definedName>
    <definedName name="Mercado">Hoja2!$H$2:$H$8</definedName>
    <definedName name="Mercados">Hoja2!$H$2:$H$7</definedName>
    <definedName name="Mod">Hoja2!$B$9</definedName>
    <definedName name="Modal">'ER-FO-31'!$C$8</definedName>
    <definedName name="Modalidad">Hoja2!$B$2:$B$3</definedName>
  </definedNames>
  <calcPr calcId="181029"/>
  <extLst>
    <ext uri="GoogleSheetsCustomDataVersion2">
      <go:sheetsCustomData xmlns:go="http://customooxmlschemas.google.com/" r:id="rId7" roundtripDataChecksum="22fPaO6TGadfewaP89fIl3pUdxJDLA18SGZ+zxJVKyw="/>
    </ext>
  </extLst>
</workbook>
</file>

<file path=xl/calcChain.xml><?xml version="1.0" encoding="utf-8"?>
<calcChain xmlns="http://schemas.openxmlformats.org/spreadsheetml/2006/main">
  <c r="I35" i="1" l="1"/>
  <c r="K33" i="1"/>
  <c r="J33" i="1"/>
  <c r="I33" i="1"/>
  <c r="H33" i="1"/>
  <c r="L32" i="1"/>
  <c r="L31" i="1"/>
  <c r="L30" i="1"/>
  <c r="L29" i="1"/>
  <c r="L33" i="1" s="1"/>
  <c r="I21" i="1"/>
  <c r="J9" i="1" s="1"/>
  <c r="L19" i="1"/>
  <c r="K19" i="1"/>
  <c r="J19" i="1"/>
  <c r="I19" i="1"/>
  <c r="H19" i="1"/>
  <c r="N18" i="1"/>
  <c r="L18" i="1"/>
  <c r="N17" i="1"/>
  <c r="L17" i="1"/>
  <c r="J8" i="1"/>
</calcChain>
</file>

<file path=xl/sharedStrings.xml><?xml version="1.0" encoding="utf-8"?>
<sst xmlns="http://schemas.openxmlformats.org/spreadsheetml/2006/main" count="78" uniqueCount="58">
  <si>
    <t>PROCESO EJECUCIÓN DE RECURSOS</t>
  </si>
  <si>
    <t>Código</t>
  </si>
  <si>
    <t>ER-FO-31</t>
  </si>
  <si>
    <t>Versión</t>
  </si>
  <si>
    <t>RELACIÓN DE GASTOS ESTÍMULOS LEY 1556</t>
  </si>
  <si>
    <t>Fecha</t>
  </si>
  <si>
    <t>Página 1 de 1</t>
  </si>
  <si>
    <t>Nombre del Beneficiario</t>
  </si>
  <si>
    <t>Modalidad</t>
  </si>
  <si>
    <t>Valor Maximo a Otorgar</t>
  </si>
  <si>
    <t>Mercado</t>
  </si>
  <si>
    <t>Valor Soportado</t>
  </si>
  <si>
    <t>*Diligenciar la sección de costos elegibles según la modalidad seleccionada; las casillas estarán resaltadas en color verde.</t>
  </si>
  <si>
    <t>COSTOS ELEGIBLES PARA ASISTENCIA A MERCADOS AUDIOVISUALES</t>
  </si>
  <si>
    <t>Presupuesto</t>
  </si>
  <si>
    <t>Factura</t>
  </si>
  <si>
    <t>Soporte de pago</t>
  </si>
  <si>
    <t xml:space="preserve">Rubro </t>
  </si>
  <si>
    <t>No.</t>
  </si>
  <si>
    <t xml:space="preserve">Fecha </t>
  </si>
  <si>
    <t>Prestador del Servicio/proveedor</t>
  </si>
  <si>
    <t>Identificación</t>
  </si>
  <si>
    <t>Concepto del Pago</t>
  </si>
  <si>
    <t>Forma de pago</t>
  </si>
  <si>
    <t>Valor Bruto</t>
  </si>
  <si>
    <t>IVA</t>
  </si>
  <si>
    <t>Retenciones</t>
  </si>
  <si>
    <t>Otros Impuestos diferentes al IVA</t>
  </si>
  <si>
    <t>Valor Neto</t>
  </si>
  <si>
    <t>Tiquetes de  avión, tren, autobús y/o barco (Clase económica)</t>
  </si>
  <si>
    <t>Inscripción en el mercado audiovisual</t>
  </si>
  <si>
    <t>TOTAL PRESENTADO</t>
  </si>
  <si>
    <t>TOTAL INFORME FINANCIERO</t>
  </si>
  <si>
    <t>COSTOS ELEGIBLES PARA CIERRE DE NEGOCIOS</t>
  </si>
  <si>
    <t>Factura o Cuenta de Cobro</t>
  </si>
  <si>
    <t>Tiquetes Internacionales de avión, tren, autobús y/o barco en clase económica</t>
  </si>
  <si>
    <t>Tiquetes Nacionales de avión, autobús y/o barco en clase económica</t>
  </si>
  <si>
    <t>Alquiler de vehículos de transporte terrestre en Colombia</t>
  </si>
  <si>
    <t>Honorarios por servicios de Scouting o Localización en Colombia</t>
  </si>
  <si>
    <t>Firma Representante Legal</t>
  </si>
  <si>
    <t>Nombre:</t>
  </si>
  <si>
    <t>No. Identificación:</t>
  </si>
  <si>
    <t>Teléfono:</t>
  </si>
  <si>
    <t>valor máx pagos en efectivo</t>
  </si>
  <si>
    <t xml:space="preserve">Forma de Pago </t>
  </si>
  <si>
    <t>Asistencia a mercados audiovisuales</t>
  </si>
  <si>
    <t>Efectivo</t>
  </si>
  <si>
    <t>PIXELATL - Guadalajara, Jalisco México.</t>
  </si>
  <si>
    <t>Cheque</t>
  </si>
  <si>
    <t>Generación de cierre de negocios</t>
  </si>
  <si>
    <t>FESTIVAL DE CINE DE TORONTO - Toronto-Canadá.</t>
  </si>
  <si>
    <t>MIPCOM Cannes - Francia.</t>
  </si>
  <si>
    <t>MIP CANCÚN - Cancún- México.</t>
  </si>
  <si>
    <t>GAMESCOM -Colonia- Alemania.</t>
  </si>
  <si>
    <t>AMERICAN FILM MARKET - Santa Monica- Estados Unidos.</t>
  </si>
  <si>
    <t xml:space="preserve">Mercado </t>
  </si>
  <si>
    <t>No Aplica</t>
  </si>
  <si>
    <t>Generación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</si>
</sst>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&quot;$&quot;\ #,##0"/>
    <numFmt numFmtId="166" formatCode="dd\-mm\-yy"/>
  </numFmts>
  <fonts count="14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0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i/>
      <sz val="10"/>
      <color theme="1"/>
      <name val="Arial"/>
    </font>
    <font>
      <b/>
      <sz val="11"/>
      <color theme="0"/>
      <name val="Arial"/>
    </font>
    <font>
      <b/>
      <sz val="10"/>
      <color rgb="FFFF0000"/>
      <name val="Arial"/>
    </font>
    <font>
      <sz val="16"/>
      <color theme="0"/>
      <name val="Arial"/>
    </font>
    <font>
      <sz val="8"/>
      <color rgb="FFFF0000"/>
      <name val="Arial"/>
    </font>
    <font>
      <b/>
      <sz val="12"/>
      <color theme="0"/>
      <name val="Arial"/>
    </font>
    <font>
      <sz val="11"/>
      <color theme="1"/>
      <name val="Calibri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366092"/>
        <bgColor rgb="FF366092"/>
      </patternFill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/>
    <xf numFmtId="164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/>
    <xf numFmtId="0" fontId="9" fillId="5" borderId="16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165" fontId="11" fillId="5" borderId="4" xfId="0" applyNumberFormat="1" applyFont="1" applyFill="1" applyBorder="1"/>
    <xf numFmtId="0" fontId="11" fillId="5" borderId="21" xfId="0" applyFont="1" applyFill="1" applyBorder="1"/>
    <xf numFmtId="0" fontId="11" fillId="5" borderId="22" xfId="0" applyFont="1" applyFill="1" applyBorder="1"/>
    <xf numFmtId="0" fontId="12" fillId="0" borderId="4" xfId="0" applyFont="1" applyBorder="1"/>
    <xf numFmtId="0" fontId="13" fillId="0" borderId="0" xfId="0" applyFont="1"/>
    <xf numFmtId="165" fontId="12" fillId="0" borderId="0" xfId="0" applyNumberFormat="1" applyFont="1"/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165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8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9" fillId="5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1" fillId="5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28575</xdr:rowOff>
    </xdr:from>
    <xdr:ext cx="157162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tabSelected="1" workbookViewId="0">
      <selection sqref="A1:B4"/>
    </sheetView>
  </sheetViews>
  <sheetFormatPr baseColWidth="10" defaultColWidth="14.453125" defaultRowHeight="15" customHeight="1"/>
  <cols>
    <col min="1" max="1" width="26.26953125" customWidth="1"/>
    <col min="2" max="2" width="14.54296875" customWidth="1"/>
    <col min="3" max="3" width="10.453125" customWidth="1"/>
    <col min="4" max="4" width="25.81640625" customWidth="1"/>
    <col min="5" max="5" width="21.08984375" customWidth="1"/>
    <col min="6" max="6" width="30.54296875" customWidth="1"/>
    <col min="7" max="7" width="25.81640625" customWidth="1"/>
    <col min="8" max="8" width="17.81640625" customWidth="1"/>
    <col min="9" max="10" width="16.08984375" customWidth="1"/>
    <col min="11" max="12" width="14" customWidth="1"/>
    <col min="13" max="13" width="16.453125" customWidth="1"/>
    <col min="14" max="14" width="17.7265625" customWidth="1"/>
    <col min="15" max="34" width="11.453125" customWidth="1"/>
  </cols>
  <sheetData>
    <row r="1" spans="1:34" ht="12.75" customHeight="1">
      <c r="A1" s="30"/>
      <c r="B1" s="31"/>
      <c r="C1" s="38" t="s">
        <v>0</v>
      </c>
      <c r="D1" s="39"/>
      <c r="E1" s="39"/>
      <c r="F1" s="39"/>
      <c r="G1" s="39"/>
      <c r="H1" s="39"/>
      <c r="I1" s="39"/>
      <c r="J1" s="31"/>
      <c r="K1" s="1" t="s">
        <v>1</v>
      </c>
      <c r="L1" s="2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 customHeight="1">
      <c r="A2" s="32"/>
      <c r="B2" s="33"/>
      <c r="C2" s="34"/>
      <c r="D2" s="40"/>
      <c r="E2" s="40"/>
      <c r="F2" s="40"/>
      <c r="G2" s="40"/>
      <c r="H2" s="40"/>
      <c r="I2" s="40"/>
      <c r="J2" s="35"/>
      <c r="K2" s="1" t="s">
        <v>3</v>
      </c>
      <c r="L2" s="2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>
      <c r="A3" s="32"/>
      <c r="B3" s="33"/>
      <c r="C3" s="41" t="s">
        <v>4</v>
      </c>
      <c r="D3" s="39"/>
      <c r="E3" s="39"/>
      <c r="F3" s="39"/>
      <c r="G3" s="39"/>
      <c r="H3" s="39"/>
      <c r="I3" s="39"/>
      <c r="J3" s="31"/>
      <c r="K3" s="1" t="s">
        <v>5</v>
      </c>
      <c r="L3" s="4">
        <v>45098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>
      <c r="A4" s="34"/>
      <c r="B4" s="35"/>
      <c r="C4" s="34"/>
      <c r="D4" s="40"/>
      <c r="E4" s="40"/>
      <c r="F4" s="40"/>
      <c r="G4" s="40"/>
      <c r="H4" s="40"/>
      <c r="I4" s="40"/>
      <c r="J4" s="35"/>
      <c r="K4" s="42" t="s">
        <v>6</v>
      </c>
      <c r="L4" s="2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 customHeight="1">
      <c r="A6" s="3"/>
      <c r="B6" s="3"/>
      <c r="C6" s="3"/>
      <c r="D6" s="3"/>
      <c r="E6" s="3"/>
      <c r="F6" s="3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7.75" customHeight="1">
      <c r="A7" s="26" t="s">
        <v>7</v>
      </c>
      <c r="B7" s="27"/>
      <c r="C7" s="36"/>
      <c r="D7" s="29"/>
      <c r="E7" s="27"/>
      <c r="F7" s="3"/>
      <c r="G7" s="3"/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7" customHeight="1">
      <c r="A8" s="26" t="s">
        <v>8</v>
      </c>
      <c r="B8" s="27"/>
      <c r="C8" s="37"/>
      <c r="D8" s="29"/>
      <c r="E8" s="27"/>
      <c r="F8" s="3"/>
      <c r="G8" s="3"/>
      <c r="H8" s="26" t="s">
        <v>9</v>
      </c>
      <c r="I8" s="27"/>
      <c r="J8" s="28" t="b">
        <f>IF(C9="PIXELATL - Guadalajara, Jalisco México.",Hoja2!I2,IF(C9="FESTIVAL DE CINE DE TORONTO - Toronto-Canadá.",Hoja2!I3,IF(C9="MIPCOM Cannes - Francia.",Hoja2!I4,IF(C9="MIP CANCÚN - Cancún- México.",Hoja2!I5,IF(C9="GAMESCOM -Colonia- Alemania.",Hoja2!I6,IF(C9="AMERICAN FILM MARKET - Santa Monica- Estados Unidos.",Hoja2!I7,IF(C8="AMERICAN FILM MARKET - Santa Monica- Estados Unidos.",Hoja2!I8,IF(C8="Generación de cierre de negocios",Hoja2!C3))))))))</f>
        <v>0</v>
      </c>
      <c r="K8" s="29"/>
      <c r="L8" s="2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7" customHeight="1">
      <c r="A9" s="26" t="s">
        <v>10</v>
      </c>
      <c r="B9" s="27"/>
      <c r="C9" s="37"/>
      <c r="D9" s="29"/>
      <c r="E9" s="27"/>
      <c r="F9" s="8"/>
      <c r="G9" s="8"/>
      <c r="H9" s="26" t="s">
        <v>11</v>
      </c>
      <c r="I9" s="27"/>
      <c r="J9" s="28">
        <f>+I21</f>
        <v>0</v>
      </c>
      <c r="K9" s="29"/>
      <c r="L9" s="2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43"/>
      <c r="B10" s="44"/>
      <c r="C10" s="45"/>
      <c r="D10" s="44"/>
      <c r="E10" s="4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2.5" customHeight="1">
      <c r="A12" s="46" t="s">
        <v>12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>
      <c r="A13" s="52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34" ht="12.7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 customHeight="1">
      <c r="A15" s="10" t="s">
        <v>14</v>
      </c>
      <c r="B15" s="47" t="s">
        <v>15</v>
      </c>
      <c r="C15" s="48"/>
      <c r="D15" s="48"/>
      <c r="E15" s="48"/>
      <c r="F15" s="49"/>
      <c r="G15" s="47" t="s">
        <v>16</v>
      </c>
      <c r="H15" s="48"/>
      <c r="I15" s="48"/>
      <c r="J15" s="48"/>
      <c r="K15" s="48"/>
      <c r="L15" s="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 customHeight="1">
      <c r="A16" s="11" t="s">
        <v>17</v>
      </c>
      <c r="B16" s="12" t="s">
        <v>18</v>
      </c>
      <c r="C16" s="12" t="s">
        <v>19</v>
      </c>
      <c r="D16" s="12" t="s">
        <v>20</v>
      </c>
      <c r="E16" s="12" t="s">
        <v>21</v>
      </c>
      <c r="F16" s="12" t="s">
        <v>22</v>
      </c>
      <c r="G16" s="13" t="s">
        <v>23</v>
      </c>
      <c r="H16" s="13" t="s">
        <v>24</v>
      </c>
      <c r="I16" s="13" t="s">
        <v>25</v>
      </c>
      <c r="J16" s="13" t="s">
        <v>26</v>
      </c>
      <c r="K16" s="13" t="s">
        <v>27</v>
      </c>
      <c r="L16" s="13" t="s">
        <v>28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 customHeight="1">
      <c r="A17" s="14" t="s">
        <v>29</v>
      </c>
      <c r="B17" s="14"/>
      <c r="C17" s="14"/>
      <c r="D17" s="15"/>
      <c r="E17" s="14"/>
      <c r="F17" s="16"/>
      <c r="G17" s="17"/>
      <c r="H17" s="18"/>
      <c r="I17" s="18"/>
      <c r="J17" s="18"/>
      <c r="K17" s="18"/>
      <c r="L17" s="18">
        <f t="shared" ref="L17:L18" si="0">H17+I17-J17+K17</f>
        <v>0</v>
      </c>
      <c r="M17" s="3"/>
      <c r="N17" s="19" t="str">
        <f>+IF(AND(G17="Efectivo",H17&gt;Hoja1!$B$2),"Excede el valor máximo para pagos en efectivo", " ")</f>
        <v xml:space="preserve"> </v>
      </c>
      <c r="O17" s="1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5.5" customHeight="1">
      <c r="A18" s="14" t="s">
        <v>30</v>
      </c>
      <c r="B18" s="14"/>
      <c r="C18" s="14"/>
      <c r="D18" s="15"/>
      <c r="E18" s="14"/>
      <c r="F18" s="16"/>
      <c r="G18" s="17"/>
      <c r="H18" s="18"/>
      <c r="I18" s="18"/>
      <c r="J18" s="18"/>
      <c r="K18" s="18"/>
      <c r="L18" s="18">
        <f t="shared" si="0"/>
        <v>0</v>
      </c>
      <c r="M18" s="3"/>
      <c r="N18" s="19" t="str">
        <f>+IF(AND(G18="Efectivo",H18&gt;Hoja1!$B$2),"Excede el valor máximo para pagos en efectivo", " ")</f>
        <v xml:space="preserve"> 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 customHeight="1">
      <c r="A19" s="50" t="s">
        <v>31</v>
      </c>
      <c r="B19" s="29"/>
      <c r="C19" s="29"/>
      <c r="D19" s="29"/>
      <c r="E19" s="29"/>
      <c r="F19" s="29"/>
      <c r="G19" s="27"/>
      <c r="H19" s="20">
        <f t="shared" ref="H19:L19" si="1">SUM(H17:H18)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 customHeight="1">
      <c r="A21" s="50" t="s">
        <v>32</v>
      </c>
      <c r="B21" s="29"/>
      <c r="C21" s="29"/>
      <c r="D21" s="29"/>
      <c r="E21" s="29"/>
      <c r="F21" s="29"/>
      <c r="G21" s="29"/>
      <c r="H21" s="27"/>
      <c r="I21" s="20">
        <f>+H19+I19+J19+K19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 customHeight="1">
      <c r="A25" s="52" t="s">
        <v>33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 customHeight="1">
      <c r="A27" s="10" t="s">
        <v>14</v>
      </c>
      <c r="B27" s="47" t="s">
        <v>34</v>
      </c>
      <c r="C27" s="48"/>
      <c r="D27" s="48"/>
      <c r="E27" s="48"/>
      <c r="F27" s="49"/>
      <c r="G27" s="47" t="s">
        <v>16</v>
      </c>
      <c r="H27" s="48"/>
      <c r="I27" s="48"/>
      <c r="J27" s="48"/>
      <c r="K27" s="48"/>
      <c r="L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 customHeight="1">
      <c r="A28" s="11" t="s">
        <v>17</v>
      </c>
      <c r="B28" s="12" t="s">
        <v>18</v>
      </c>
      <c r="C28" s="12" t="s">
        <v>19</v>
      </c>
      <c r="D28" s="12" t="s">
        <v>20</v>
      </c>
      <c r="E28" s="12" t="s">
        <v>21</v>
      </c>
      <c r="F28" s="12" t="s">
        <v>22</v>
      </c>
      <c r="G28" s="13" t="s">
        <v>23</v>
      </c>
      <c r="H28" s="13" t="s">
        <v>24</v>
      </c>
      <c r="I28" s="13" t="s">
        <v>25</v>
      </c>
      <c r="J28" s="13" t="s">
        <v>26</v>
      </c>
      <c r="K28" s="13" t="s">
        <v>27</v>
      </c>
      <c r="L28" s="13" t="s">
        <v>28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>
      <c r="A29" s="14" t="s">
        <v>35</v>
      </c>
      <c r="B29" s="14"/>
      <c r="C29" s="14"/>
      <c r="D29" s="14"/>
      <c r="E29" s="15"/>
      <c r="F29" s="14"/>
      <c r="G29" s="17"/>
      <c r="H29" s="17"/>
      <c r="I29" s="18"/>
      <c r="J29" s="18"/>
      <c r="K29" s="18"/>
      <c r="L29" s="18">
        <f t="shared" ref="L29:L32" si="2">H29+I29-J29+K29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14" t="s">
        <v>36</v>
      </c>
      <c r="B30" s="14"/>
      <c r="C30" s="14"/>
      <c r="D30" s="14"/>
      <c r="E30" s="15"/>
      <c r="F30" s="14"/>
      <c r="G30" s="17"/>
      <c r="H30" s="17"/>
      <c r="I30" s="18"/>
      <c r="J30" s="18"/>
      <c r="K30" s="18"/>
      <c r="L30" s="18">
        <f t="shared" si="2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 customHeight="1">
      <c r="A31" s="14" t="s">
        <v>37</v>
      </c>
      <c r="B31" s="14"/>
      <c r="C31" s="14"/>
      <c r="D31" s="14"/>
      <c r="E31" s="15"/>
      <c r="F31" s="14"/>
      <c r="G31" s="17"/>
      <c r="H31" s="17"/>
      <c r="I31" s="18"/>
      <c r="J31" s="18"/>
      <c r="K31" s="18"/>
      <c r="L31" s="18">
        <f t="shared" si="2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>
      <c r="A32" s="14" t="s">
        <v>38</v>
      </c>
      <c r="B32" s="14"/>
      <c r="C32" s="14"/>
      <c r="D32" s="14"/>
      <c r="E32" s="15"/>
      <c r="F32" s="14"/>
      <c r="G32" s="17"/>
      <c r="H32" s="17"/>
      <c r="I32" s="18"/>
      <c r="J32" s="18"/>
      <c r="K32" s="18"/>
      <c r="L32" s="18">
        <f t="shared" si="2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1" t="s">
        <v>31</v>
      </c>
      <c r="B33" s="22"/>
      <c r="C33" s="22"/>
      <c r="D33" s="22"/>
      <c r="E33" s="22"/>
      <c r="F33" s="22"/>
      <c r="G33" s="22"/>
      <c r="H33" s="20">
        <f t="shared" ref="H33:L33" si="3">SUM(H29:H32)</f>
        <v>0</v>
      </c>
      <c r="I33" s="20">
        <f t="shared" si="3"/>
        <v>0</v>
      </c>
      <c r="J33" s="20">
        <f t="shared" si="3"/>
        <v>0</v>
      </c>
      <c r="K33" s="20">
        <f t="shared" si="3"/>
        <v>0</v>
      </c>
      <c r="L33" s="20">
        <f t="shared" si="3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50" t="s">
        <v>32</v>
      </c>
      <c r="B35" s="29"/>
      <c r="C35" s="29"/>
      <c r="D35" s="29"/>
      <c r="E35" s="29"/>
      <c r="F35" s="29"/>
      <c r="G35" s="29"/>
      <c r="H35" s="27"/>
      <c r="I35" s="20">
        <f>+H33+I33+J33+K33</f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 customHeight="1">
      <c r="A40" s="3"/>
      <c r="B40" s="3"/>
      <c r="C40" s="3"/>
      <c r="D40" s="3"/>
      <c r="E40" s="51" t="s">
        <v>39</v>
      </c>
      <c r="F40" s="39"/>
      <c r="G40" s="3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 customHeight="1">
      <c r="A41" s="3"/>
      <c r="B41" s="3"/>
      <c r="C41" s="3"/>
      <c r="D41" s="3"/>
      <c r="E41" s="3" t="s">
        <v>40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 customHeight="1">
      <c r="A42" s="3"/>
      <c r="B42" s="3"/>
      <c r="C42" s="3"/>
      <c r="D42" s="3"/>
      <c r="E42" s="3" t="s">
        <v>41</v>
      </c>
      <c r="F42" s="3"/>
      <c r="G42" s="3" t="s">
        <v>42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</sheetData>
  <mergeCells count="27">
    <mergeCell ref="A12:L12"/>
    <mergeCell ref="B27:F27"/>
    <mergeCell ref="A35:H35"/>
    <mergeCell ref="E40:G40"/>
    <mergeCell ref="A13:L13"/>
    <mergeCell ref="B15:F15"/>
    <mergeCell ref="G15:L15"/>
    <mergeCell ref="A19:G19"/>
    <mergeCell ref="A21:H21"/>
    <mergeCell ref="A25:L25"/>
    <mergeCell ref="G27:L27"/>
    <mergeCell ref="A9:B9"/>
    <mergeCell ref="C9:E9"/>
    <mergeCell ref="H9:I9"/>
    <mergeCell ref="J9:L9"/>
    <mergeCell ref="A10:B10"/>
    <mergeCell ref="C10:E10"/>
    <mergeCell ref="H8:I8"/>
    <mergeCell ref="J8:L8"/>
    <mergeCell ref="A1:B4"/>
    <mergeCell ref="A7:B7"/>
    <mergeCell ref="C7:E7"/>
    <mergeCell ref="A8:B8"/>
    <mergeCell ref="C8:E8"/>
    <mergeCell ref="C1:J2"/>
    <mergeCell ref="C3:J4"/>
    <mergeCell ref="K4:L4"/>
  </mergeCells>
  <conditionalFormatting sqref="A17:A18">
    <cfRule type="expression" dxfId="7" priority="1">
      <formula>$C$8="Asistencia a mercados audiovisuales"</formula>
    </cfRule>
  </conditionalFormatting>
  <conditionalFormatting sqref="A29:A32">
    <cfRule type="expression" dxfId="6" priority="2">
      <formula>$C$8="Generación de cierre de negocios"</formula>
    </cfRule>
  </conditionalFormatting>
  <conditionalFormatting sqref="K7:L7">
    <cfRule type="cellIs" dxfId="5" priority="3" stopIfTrue="1" operator="equal">
      <formula>"Desarrollo"</formula>
    </cfRule>
    <cfRule type="cellIs" dxfId="4" priority="4" stopIfTrue="1" operator="equal">
      <formula>"Preproducción"</formula>
    </cfRule>
    <cfRule type="cellIs" dxfId="3" priority="5" stopIfTrue="1" operator="equal">
      <formula>"Producción"</formula>
    </cfRule>
    <cfRule type="cellIs" dxfId="2" priority="6" stopIfTrue="1" operator="equal">
      <formula>"Posproducción"</formula>
    </cfRule>
  </conditionalFormatting>
  <conditionalFormatting sqref="N17:N18">
    <cfRule type="expression" dxfId="1" priority="7" stopIfTrue="1">
      <formula>"Excede el valor máximo para pagos en efectivo"</formula>
    </cfRule>
  </conditionalFormatting>
  <conditionalFormatting sqref="O17">
    <cfRule type="expression" dxfId="0" priority="8" stopIfTrue="1">
      <formula>"Excede el valor máximo para pagos en efectivo"</formula>
    </cfRule>
  </conditionalFormatting>
  <dataValidations count="4">
    <dataValidation type="list" allowBlank="1" showErrorMessage="1" sqref="G17:G18" xr:uid="{00000000-0002-0000-0000-000000000000}">
      <formula1>"Efectivo,Tarjeta de crédito,Transferencia"</formula1>
    </dataValidation>
    <dataValidation type="list" allowBlank="1" showErrorMessage="1" sqref="C9" xr:uid="{00000000-0002-0000-0000-000001000000}">
      <formula1>Asistencia</formula1>
    </dataValidation>
    <dataValidation type="list" allowBlank="1" showErrorMessage="1" sqref="C8" xr:uid="{00000000-0002-0000-0000-000002000000}">
      <formula1>Modalidad</formula1>
    </dataValidation>
    <dataValidation type="list" allowBlank="1" showErrorMessage="1" sqref="G29:G32" xr:uid="{00000000-0002-0000-0000-000003000000}">
      <formula1>"Efectivo,Cheque,Transferencia"</formula1>
    </dataValidation>
  </dataValidations>
  <printOptions horizontalCentered="1" verticalCentered="1"/>
  <pageMargins left="0.51181102362204722" right="0.51181102362204722" top="0.47244094488188981" bottom="0.47244094488188981" header="0" footer="0"/>
  <pageSetup orientation="landscape"/>
  <headerFooter>
    <oddFooter>&amp;L                      CÓDIGO: ER-FO-9         VERSIÓN: 6           FECHA: 15/08/2019</oddFooter>
  </headerFooter>
  <colBreaks count="1" manualBreakCount="1"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00"/>
  <sheetViews>
    <sheetView workbookViewId="0"/>
  </sheetViews>
  <sheetFormatPr baseColWidth="10" defaultColWidth="14.453125" defaultRowHeight="15" customHeight="1"/>
  <cols>
    <col min="1" max="26" width="10.7265625" customWidth="1"/>
  </cols>
  <sheetData>
    <row r="2" spans="1:2" ht="14.5">
      <c r="A2" s="23" t="s">
        <v>43</v>
      </c>
      <c r="B2" s="18">
        <v>1000000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baseColWidth="10" defaultColWidth="14.453125" defaultRowHeight="15" customHeight="1"/>
  <cols>
    <col min="1" max="1" width="47.26953125" customWidth="1"/>
    <col min="2" max="2" width="32.453125" customWidth="1"/>
    <col min="3" max="3" width="52.26953125" customWidth="1"/>
    <col min="4" max="7" width="10.7265625" customWidth="1"/>
    <col min="8" max="8" width="53.453125" customWidth="1"/>
    <col min="9" max="9" width="14.08984375" customWidth="1"/>
    <col min="10" max="26" width="10.7265625" customWidth="1"/>
  </cols>
  <sheetData>
    <row r="1" spans="1:9" ht="14.5">
      <c r="A1" s="24" t="s">
        <v>44</v>
      </c>
      <c r="B1" s="24" t="s">
        <v>8</v>
      </c>
      <c r="H1" s="24" t="s">
        <v>45</v>
      </c>
    </row>
    <row r="2" spans="1:9" ht="14.5">
      <c r="A2" s="24" t="s">
        <v>46</v>
      </c>
      <c r="B2" s="24" t="s">
        <v>45</v>
      </c>
      <c r="H2" s="24" t="s">
        <v>47</v>
      </c>
      <c r="I2" s="25">
        <v>4000000</v>
      </c>
    </row>
    <row r="3" spans="1:9" ht="14.5">
      <c r="A3" s="24" t="s">
        <v>48</v>
      </c>
      <c r="B3" s="24" t="s">
        <v>49</v>
      </c>
      <c r="C3" s="25">
        <v>20000000</v>
      </c>
      <c r="H3" s="24" t="s">
        <v>50</v>
      </c>
      <c r="I3" s="25">
        <v>4000000</v>
      </c>
    </row>
    <row r="4" spans="1:9" ht="14.5">
      <c r="H4" s="24" t="s">
        <v>51</v>
      </c>
      <c r="I4" s="25">
        <v>5000000</v>
      </c>
    </row>
    <row r="5" spans="1:9" ht="14.5">
      <c r="H5" s="24" t="s">
        <v>52</v>
      </c>
      <c r="I5" s="25">
        <v>4000000</v>
      </c>
    </row>
    <row r="6" spans="1:9" ht="14.5">
      <c r="H6" s="24" t="s">
        <v>53</v>
      </c>
      <c r="I6" s="25">
        <v>5000000</v>
      </c>
    </row>
    <row r="7" spans="1:9" ht="14.5">
      <c r="H7" s="24" t="s">
        <v>54</v>
      </c>
      <c r="I7" s="25">
        <v>4000000</v>
      </c>
    </row>
    <row r="8" spans="1:9" ht="14.5">
      <c r="B8" s="24" t="s">
        <v>8</v>
      </c>
      <c r="C8" s="24" t="s">
        <v>55</v>
      </c>
      <c r="H8" s="24" t="s">
        <v>56</v>
      </c>
      <c r="I8" s="25"/>
    </row>
    <row r="9" spans="1:9" ht="14.5">
      <c r="B9" s="24" t="s">
        <v>57</v>
      </c>
      <c r="C9" s="24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B9" xr:uid="{00000000-0002-0000-0200-000000000000}">
      <formula1>Modalidad</formula1>
    </dataValidation>
    <dataValidation type="list" allowBlank="1" showErrorMessage="1" sqref="C9" xr:uid="{00000000-0002-0000-0200-000001000000}">
      <formula1>INDIRECT(Mod)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ER-FO-31</vt:lpstr>
      <vt:lpstr>Hoja1</vt:lpstr>
      <vt:lpstr>Hoja2</vt:lpstr>
      <vt:lpstr>Asistencia</vt:lpstr>
      <vt:lpstr>Cierre</vt:lpstr>
      <vt:lpstr>Generación</vt:lpstr>
      <vt:lpstr>Merc</vt:lpstr>
      <vt:lpstr>Mercado</vt:lpstr>
      <vt:lpstr>Mercados</vt:lpstr>
      <vt:lpstr>Mod</vt:lpstr>
      <vt:lpstr>Modal</vt:lpstr>
      <vt:lpstr>Modalidad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</dc:creator>
  <cp:lastModifiedBy>MONICA RUEDA</cp:lastModifiedBy>
  <dcterms:created xsi:type="dcterms:W3CDTF">2013-09-26T22:13:53Z</dcterms:created>
  <dcterms:modified xsi:type="dcterms:W3CDTF">2023-09-21T19:53:25Z</dcterms:modified>
</cp:coreProperties>
</file>